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Default Extension="doc" ContentType="application/msword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15" windowWidth="19440" windowHeight="10170"/>
  </bookViews>
  <sheets>
    <sheet name="Plan1" sheetId="1" r:id="rId1"/>
    <sheet name="Plan2" sheetId="2" r:id="rId2"/>
    <sheet name="Plan3" sheetId="3" r:id="rId3"/>
  </sheets>
  <calcPr calcId="125725"/>
</workbook>
</file>

<file path=xl/calcChain.xml><?xml version="1.0" encoding="utf-8"?>
<calcChain xmlns="http://schemas.openxmlformats.org/spreadsheetml/2006/main">
  <c r="G109" i="1"/>
  <c r="G16"/>
  <c r="G14"/>
  <c r="G107"/>
  <c r="G105" s="1"/>
  <c r="G103"/>
  <c r="G102" s="1"/>
  <c r="G100"/>
  <c r="G98" s="1"/>
  <c r="G61" l="1"/>
  <c r="G59"/>
  <c r="G53"/>
  <c r="G56"/>
  <c r="G66"/>
  <c r="G96"/>
  <c r="G94"/>
  <c r="G92"/>
  <c r="G91"/>
  <c r="G90"/>
  <c r="G35"/>
  <c r="G77"/>
  <c r="G75"/>
  <c r="G72"/>
  <c r="G71"/>
  <c r="G64"/>
  <c r="G43"/>
  <c r="G41" s="1"/>
  <c r="G24"/>
  <c r="G28"/>
  <c r="G17"/>
  <c r="G12"/>
  <c r="G33"/>
  <c r="G25"/>
  <c r="G29"/>
  <c r="G21"/>
  <c r="G20"/>
  <c r="G49"/>
  <c r="G31" l="1"/>
  <c r="G51"/>
  <c r="G68"/>
  <c r="G19"/>
  <c r="G39"/>
  <c r="G37" s="1"/>
  <c r="G89"/>
  <c r="G85"/>
  <c r="G87"/>
  <c r="G47"/>
  <c r="G45" s="1"/>
  <c r="G83" l="1"/>
  <c r="G10"/>
  <c r="G9" s="1"/>
  <c r="G80" l="1"/>
  <c r="G81"/>
  <c r="G79" l="1"/>
  <c r="G110" s="1"/>
  <c r="G111" s="1"/>
</calcChain>
</file>

<file path=xl/sharedStrings.xml><?xml version="1.0" encoding="utf-8"?>
<sst xmlns="http://schemas.openxmlformats.org/spreadsheetml/2006/main" count="220" uniqueCount="184">
  <si>
    <t>PREFEITURA MUNICIPAL DE POUSO ALEGRE</t>
  </si>
  <si>
    <t>LOCAL:</t>
  </si>
  <si>
    <t>OBRA:</t>
  </si>
  <si>
    <t>QTDE</t>
  </si>
  <si>
    <t>UND</t>
  </si>
  <si>
    <t>P.UNIT</t>
  </si>
  <si>
    <t>P. TOTAL</t>
  </si>
  <si>
    <t>PLANILHA DE ORÇAMENTO</t>
  </si>
  <si>
    <t>m2</t>
  </si>
  <si>
    <t>ALVENARIA</t>
  </si>
  <si>
    <t>PLACAS DE OBRA</t>
  </si>
  <si>
    <t>REVESTIMENTO</t>
  </si>
  <si>
    <t>Total Geral</t>
  </si>
  <si>
    <t>Total Geral com BDI</t>
  </si>
  <si>
    <t>Reboco c/ argamassa 1:2:8 cim. cal e areia</t>
  </si>
  <si>
    <t>Chapisco c/argamassa 1:3 a colher</t>
  </si>
  <si>
    <t>Placa de obra chapa de aço galv. 3,0x1,5m</t>
  </si>
  <si>
    <t>BAIRRO:</t>
  </si>
  <si>
    <t>74209/001</t>
  </si>
  <si>
    <t>Item</t>
  </si>
  <si>
    <t>3.1</t>
  </si>
  <si>
    <t>4.1</t>
  </si>
  <si>
    <t>5.1</t>
  </si>
  <si>
    <t>rev-reb-015</t>
  </si>
  <si>
    <t>DESCRIÇÃO</t>
  </si>
  <si>
    <t>PINTURA</t>
  </si>
  <si>
    <t>2.1</t>
  </si>
  <si>
    <t>1.1</t>
  </si>
  <si>
    <t>87904</t>
  </si>
  <si>
    <t>sinapi/setop</t>
  </si>
  <si>
    <t>obs.</t>
  </si>
  <si>
    <t>1. Preços retirados da tabela SINAPI</t>
  </si>
  <si>
    <t>ALV-BLO-005</t>
  </si>
  <si>
    <t>5.2</t>
  </si>
  <si>
    <t>ALV-BLO-015</t>
  </si>
  <si>
    <t>DEMOLIÇÕES</t>
  </si>
  <si>
    <t>DEMOLIÇÃO DE ALVENARIA DE TIJOLO SEM APROVEIT.</t>
  </si>
  <si>
    <t>DE MATERIAL, INCLUSIVE AFASTAMENTO</t>
  </si>
  <si>
    <t>DEM-ALV-010</t>
  </si>
  <si>
    <t>M3</t>
  </si>
  <si>
    <t>4.2</t>
  </si>
  <si>
    <t>BDI de 22,12%</t>
  </si>
  <si>
    <t>2. Valor do BDI médio para reformas/ampliações</t>
  </si>
  <si>
    <t>Algodão</t>
  </si>
  <si>
    <t>Algodão - Pouso Alegre - MG</t>
  </si>
  <si>
    <t>Estrada Municipal do Algodão</t>
  </si>
  <si>
    <t>FUNDAÇÕES</t>
  </si>
  <si>
    <t>TER-ESC-035</t>
  </si>
  <si>
    <t>m3</t>
  </si>
  <si>
    <t>FUN-TRA-005</t>
  </si>
  <si>
    <t>TER-API-005</t>
  </si>
  <si>
    <t>TER-REA-005</t>
  </si>
  <si>
    <t>Reaterro manual compactado de valas</t>
  </si>
  <si>
    <t>Apiloamento de fundo de valas c/soquete</t>
  </si>
  <si>
    <t xml:space="preserve">ALVENARIA DE BLOCO DE CONCRETO E = 15 CM </t>
  </si>
  <si>
    <t>ALV-BLO-010</t>
  </si>
  <si>
    <t>Escavação manual de valas H&lt;=1,5M</t>
  </si>
  <si>
    <t xml:space="preserve"> m</t>
  </si>
  <si>
    <t>IMPERMEABILIZAÇÃO</t>
  </si>
  <si>
    <t>IMP-ARG-005</t>
  </si>
  <si>
    <t>CANTEIRO E INSTALAÇÕES PROVISÓRIAS</t>
  </si>
  <si>
    <t>PREPARO DO TERRENO</t>
  </si>
  <si>
    <t>Locação da Obra</t>
  </si>
  <si>
    <t>LOC-OBR-005</t>
  </si>
  <si>
    <t>Viga Baldrame de 20cm largura em concreto 20MPA,</t>
  </si>
  <si>
    <t>aparente,armação, forma plastificada, escoramento e</t>
  </si>
  <si>
    <t>FORNECIMENTO E LANÇAMENTO DE CONCRETO  NÃO</t>
  </si>
  <si>
    <t>EST-CON-015</t>
  </si>
  <si>
    <t>ESTRUTURAL VIRADO EM OBRA FCK &gt;= 13,5 MPA</t>
  </si>
  <si>
    <t>SUPRA ESTRUTURA</t>
  </si>
  <si>
    <t>PILAR EM CONCRETO APARENTE 20 MPA, INCLUSIVE</t>
  </si>
  <si>
    <t>ARMAÇÃO, FORMA PLASTIFICADA E DESFORMA</t>
  </si>
  <si>
    <t>SEE-EST-005</t>
  </si>
  <si>
    <t>ALVENARIA DE BLOCO DE CONCRETO E = 10 CM,</t>
  </si>
  <si>
    <t>APARENTE, PORTANTE - bloco fck = 4,5 mpa</t>
  </si>
  <si>
    <t>Cotação</t>
  </si>
  <si>
    <t>ESQUADRIAS</t>
  </si>
  <si>
    <t>4.3</t>
  </si>
  <si>
    <t>4.4</t>
  </si>
  <si>
    <t>4.5</t>
  </si>
  <si>
    <t>4.6</t>
  </si>
  <si>
    <t>6.1</t>
  </si>
  <si>
    <t>7.1</t>
  </si>
  <si>
    <t>8</t>
  </si>
  <si>
    <t>8.1</t>
  </si>
  <si>
    <t>8.2</t>
  </si>
  <si>
    <t>FORNECIMENTO E ASSENTAMENTO DE JANELA DE</t>
  </si>
  <si>
    <t>DE CORRER, 2 FOLHAS COM CONTRAMARCOS</t>
  </si>
  <si>
    <t>9.1</t>
  </si>
  <si>
    <t>SER-JAN-035</t>
  </si>
  <si>
    <t>ALUMINIO, LINHA SUPREMA ACABAMENTO ANODIZ.</t>
  </si>
  <si>
    <t>PORTA EM PERFIL E CHAPA METÁLICA COMPLETA</t>
  </si>
  <si>
    <t>SER-POR-035</t>
  </si>
  <si>
    <t>9.2</t>
  </si>
  <si>
    <t xml:space="preserve">PORTA DE ABRIR, MADEIRA DE LEI PRANCHETA </t>
  </si>
  <si>
    <t xml:space="preserve"> FERRAGENS EM FERRO LATONADO</t>
  </si>
  <si>
    <t>PARA PINTURA COMPLETA 80X 210 CM,COM</t>
  </si>
  <si>
    <t>9.3</t>
  </si>
  <si>
    <t>unid</t>
  </si>
  <si>
    <t>9.4</t>
  </si>
  <si>
    <t xml:space="preserve">Tela Milimetrada para proetção contra insetos nas </t>
  </si>
  <si>
    <t>janelas</t>
  </si>
  <si>
    <t>10.1</t>
  </si>
  <si>
    <t>10.2</t>
  </si>
  <si>
    <t>m</t>
  </si>
  <si>
    <t>10.3</t>
  </si>
  <si>
    <t>10.4</t>
  </si>
  <si>
    <t xml:space="preserve">IMPERMEABILIZAÇÃO COM ARGAMASSA EM VIGA DE </t>
  </si>
  <si>
    <t>BASE TRAÇO 1:3, E = 2,50 CM COM ADITIVO</t>
  </si>
  <si>
    <t xml:space="preserve">IMPERM. COM ARGAM. EM PAREDES EXTERNAS </t>
  </si>
  <si>
    <t>TRAÇO 1:3, E = 2,50 CM COM ADITIVO - ALT. 50CM</t>
  </si>
  <si>
    <t>Aplic. e lixam. de massa látex paredes bloco principal</t>
  </si>
  <si>
    <t>12.1</t>
  </si>
  <si>
    <t>12.2</t>
  </si>
  <si>
    <t>Fundo selador acrílico paredes interna/externa</t>
  </si>
  <si>
    <t>interno/externo - 1 demão (obra nova)</t>
  </si>
  <si>
    <t>1 demão - Todo o  Bloco Principal</t>
  </si>
  <si>
    <t>PIN-ACR-005</t>
  </si>
  <si>
    <t>Pintura látex acrílico externo 2 demãos - bloco principal</t>
  </si>
  <si>
    <t>PIN-EPO-005</t>
  </si>
  <si>
    <t>PIN-LAT-005</t>
  </si>
  <si>
    <t xml:space="preserve">Pintura Látex PVA, Em paredes interno, </t>
  </si>
  <si>
    <t>2 Demãos- bloco principal</t>
  </si>
  <si>
    <t xml:space="preserve">PINTURA ÓLEO/ESMALTE, 2 DEMÃOS EM ESQUADRIAS </t>
  </si>
  <si>
    <t>DE FERRO</t>
  </si>
  <si>
    <t>PIN-ESM-005</t>
  </si>
  <si>
    <t>PINTURA ÓLEO/ESMALTE, 2 DEMÃOS EM ESQUADRIA</t>
  </si>
  <si>
    <t>PIN-ESM-015</t>
  </si>
  <si>
    <t>MADEIRA - Portas Internas</t>
  </si>
  <si>
    <t>ROD-ARG-010</t>
  </si>
  <si>
    <t>RODAPÉ DE ARGAMASSA 1:3 H = 7 CM, DESEMPENADO</t>
  </si>
  <si>
    <t xml:space="preserve">PISO CIMENTADO COM ARGAMASSA DE CIMENTO E </t>
  </si>
  <si>
    <t xml:space="preserve">AREIA TRAÇO 1:3 COM ADITIVO IMPERMEABILIZANTE </t>
  </si>
  <si>
    <t>E = 2,50 CM</t>
  </si>
  <si>
    <t>PIS-CIM-100</t>
  </si>
  <si>
    <t>PIS-CON-020</t>
  </si>
  <si>
    <t>CONTRAPISO DESEMPENADO, COM ARGAMASSA 1:3,</t>
  </si>
  <si>
    <t xml:space="preserve"> SEM JUNTA E = 5 CM - FCK 13,5 mpa</t>
  </si>
  <si>
    <t>PIS-CER-015</t>
  </si>
  <si>
    <t xml:space="preserve">PISO EM CONCRETO FCK = 13,5 MPA, E = 8 CM, </t>
  </si>
  <si>
    <t>PIS-CON-025</t>
  </si>
  <si>
    <t xml:space="preserve">PISO CIMENTADO DESEMPENADO E FELTRADO, </t>
  </si>
  <si>
    <t>ARGAMASSA 1:3, E = 3 CM, COM JUNTA DE 2X2M</t>
  </si>
  <si>
    <t>9.5</t>
  </si>
  <si>
    <t>PISOS e AZULEJOS</t>
  </si>
  <si>
    <t>13.1</t>
  </si>
  <si>
    <t>E ALISADO A COLHER</t>
  </si>
  <si>
    <t>INSTALAÇÕES ELÉTRICAS</t>
  </si>
  <si>
    <t>VERBA</t>
  </si>
  <si>
    <t>14.1</t>
  </si>
  <si>
    <t>Revisão em toda parte elétrica da edificação, conforme</t>
  </si>
  <si>
    <t>item 8.1 do memorial descritivo</t>
  </si>
  <si>
    <t>unidade</t>
  </si>
  <si>
    <t>INSTALAÇÕES HIDRO-SANITÁRIAS</t>
  </si>
  <si>
    <t>15.1</t>
  </si>
  <si>
    <t>LIMPEZA GERAL FINAL DA OBRA</t>
  </si>
  <si>
    <t>LIM-GER-005</t>
  </si>
  <si>
    <t>LIMPEZA GERAL DE OBRA, CONFORME ITEM 9.4 DO</t>
  </si>
  <si>
    <t>MEMORIAL DE CÁLCULO</t>
  </si>
  <si>
    <t>Execução conforme item 8.2 do memorial de cálculo</t>
  </si>
  <si>
    <t>Reforma e Construção do Gatil</t>
  </si>
  <si>
    <t>BRITA 1 E 2 P/ENCHIMENTO DE BROCAS - h=1,5m</t>
  </si>
  <si>
    <t>desforma - H=30cm</t>
  </si>
  <si>
    <t xml:space="preserve">CANIS E GATIL </t>
  </si>
  <si>
    <t>ACAB. SARRAF. P/ÁREA EXTERNA - Larg. 80cm</t>
  </si>
  <si>
    <t>Pintura epóxi interna do bloco do gatil -2 demãos</t>
  </si>
  <si>
    <t>Pintura látex acrílico externo gatil - 2 demãos</t>
  </si>
  <si>
    <t>Broca manual a trado D=150mm - 1,5m</t>
  </si>
  <si>
    <t>Azulejo cerâmico branco 40x40cm, junta a prumo,</t>
  </si>
  <si>
    <t>assentado c/argamassa pré-fabricada, inclusive</t>
  </si>
  <si>
    <t xml:space="preserve">rejuntamento </t>
  </si>
  <si>
    <t>11</t>
  </si>
  <si>
    <t>11.1</t>
  </si>
  <si>
    <t>11.2</t>
  </si>
  <si>
    <t>12.3</t>
  </si>
  <si>
    <t>12.4</t>
  </si>
  <si>
    <t>12.5</t>
  </si>
  <si>
    <t>12.6</t>
  </si>
  <si>
    <t>12.7</t>
  </si>
  <si>
    <t>12.8</t>
  </si>
  <si>
    <t>74210/001</t>
  </si>
  <si>
    <t>COBERTURA EM FIBROCIMENTO DE 4MM</t>
  </si>
  <si>
    <t>BARRACÃO PARA DEPÓSITO EM TABUAS DE MADEIRA,</t>
  </si>
  <si>
    <t>de fevreeiro/2016 e SETOP de Dezembro/2015.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</si>
</sst>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_(&quot;R$ &quot;* #,##0.00_);_(&quot;R$ &quot;* \(#,##0.00\);_(&quot;R$ &quot;* &quot;-&quot;??_);_(@_)"/>
    <numFmt numFmtId="165" formatCode="0.0"/>
  </numFmts>
  <fonts count="10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color indexed="8"/>
      <name val="Calibri"/>
      <family val="2"/>
      <scheme val="minor"/>
    </font>
    <font>
      <sz val="8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164" fontId="2" fillId="0" borderId="0" applyFont="0" applyFill="0" applyBorder="0" applyAlignment="0" applyProtection="0"/>
  </cellStyleXfs>
  <cellXfs count="70">
    <xf numFmtId="0" fontId="0" fillId="0" borderId="0" xfId="0"/>
    <xf numFmtId="0" fontId="3" fillId="2" borderId="2" xfId="1" applyFont="1" applyFill="1" applyBorder="1" applyAlignment="1"/>
    <xf numFmtId="0" fontId="4" fillId="2" borderId="2" xfId="0" applyFont="1" applyFill="1" applyBorder="1"/>
    <xf numFmtId="0" fontId="4" fillId="2" borderId="0" xfId="0" applyFont="1" applyFill="1"/>
    <xf numFmtId="0" fontId="6" fillId="2" borderId="2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164" fontId="6" fillId="2" borderId="2" xfId="0" applyNumberFormat="1" applyFont="1" applyFill="1" applyBorder="1"/>
    <xf numFmtId="164" fontId="4" fillId="2" borderId="2" xfId="2" applyFont="1" applyFill="1" applyBorder="1"/>
    <xf numFmtId="164" fontId="4" fillId="2" borderId="2" xfId="2" applyFont="1" applyFill="1" applyBorder="1" applyAlignment="1">
      <alignment horizontal="center"/>
    </xf>
    <xf numFmtId="0" fontId="4" fillId="2" borderId="0" xfId="0" applyFont="1" applyFill="1" applyBorder="1"/>
    <xf numFmtId="0" fontId="4" fillId="2" borderId="0" xfId="0" applyFont="1" applyFill="1" applyBorder="1" applyAlignment="1">
      <alignment horizontal="center"/>
    </xf>
    <xf numFmtId="49" fontId="5" fillId="2" borderId="2" xfId="1" applyNumberFormat="1" applyFont="1" applyFill="1" applyBorder="1" applyAlignment="1">
      <alignment horizontal="center"/>
    </xf>
    <xf numFmtId="0" fontId="5" fillId="2" borderId="2" xfId="1" applyFont="1" applyFill="1" applyBorder="1" applyAlignment="1">
      <alignment horizontal="center"/>
    </xf>
    <xf numFmtId="2" fontId="3" fillId="2" borderId="2" xfId="1" applyNumberFormat="1" applyFont="1" applyFill="1" applyBorder="1" applyAlignment="1">
      <alignment horizontal="center"/>
    </xf>
    <xf numFmtId="0" fontId="3" fillId="2" borderId="2" xfId="1" applyFont="1" applyFill="1" applyBorder="1" applyAlignment="1">
      <alignment horizontal="center"/>
    </xf>
    <xf numFmtId="164" fontId="3" fillId="2" borderId="2" xfId="2" applyFont="1" applyFill="1" applyBorder="1" applyAlignment="1">
      <alignment horizontal="right"/>
    </xf>
    <xf numFmtId="164" fontId="5" fillId="2" borderId="2" xfId="2" applyFont="1" applyFill="1" applyBorder="1" applyAlignment="1">
      <alignment horizontal="right"/>
    </xf>
    <xf numFmtId="0" fontId="6" fillId="2" borderId="0" xfId="0" applyFont="1" applyFill="1" applyBorder="1" applyAlignment="1">
      <alignment horizontal="center"/>
    </xf>
    <xf numFmtId="164" fontId="4" fillId="2" borderId="0" xfId="2" applyFont="1" applyFill="1" applyBorder="1"/>
    <xf numFmtId="0" fontId="6" fillId="2" borderId="2" xfId="0" applyFont="1" applyFill="1" applyBorder="1"/>
    <xf numFmtId="0" fontId="3" fillId="2" borderId="3" xfId="1" applyFont="1" applyFill="1" applyBorder="1"/>
    <xf numFmtId="0" fontId="3" fillId="2" borderId="1" xfId="1" applyFont="1" applyFill="1" applyBorder="1"/>
    <xf numFmtId="0" fontId="5" fillId="2" borderId="4" xfId="1" applyFont="1" applyFill="1" applyBorder="1"/>
    <xf numFmtId="0" fontId="5" fillId="2" borderId="0" xfId="1" applyFont="1" applyFill="1" applyBorder="1"/>
    <xf numFmtId="0" fontId="5" fillId="2" borderId="5" xfId="1" applyFont="1" applyFill="1" applyBorder="1"/>
    <xf numFmtId="0" fontId="5" fillId="2" borderId="7" xfId="1" applyFont="1" applyFill="1" applyBorder="1"/>
    <xf numFmtId="0" fontId="3" fillId="2" borderId="6" xfId="1" applyFont="1" applyFill="1" applyBorder="1"/>
    <xf numFmtId="0" fontId="3" fillId="2" borderId="0" xfId="1" applyFont="1" applyFill="1" applyBorder="1" applyAlignment="1">
      <alignment horizontal="center"/>
    </xf>
    <xf numFmtId="0" fontId="6" fillId="2" borderId="0" xfId="0" applyFont="1" applyFill="1" applyBorder="1"/>
    <xf numFmtId="0" fontId="6" fillId="2" borderId="0" xfId="0" applyFont="1" applyFill="1"/>
    <xf numFmtId="164" fontId="3" fillId="2" borderId="0" xfId="2" applyFont="1" applyFill="1" applyBorder="1" applyAlignment="1">
      <alignment horizontal="right"/>
    </xf>
    <xf numFmtId="164" fontId="5" fillId="2" borderId="0" xfId="2" applyFont="1" applyFill="1" applyBorder="1" applyAlignment="1">
      <alignment horizontal="right"/>
    </xf>
    <xf numFmtId="164" fontId="4" fillId="2" borderId="0" xfId="2" applyFont="1" applyFill="1" applyBorder="1" applyAlignment="1">
      <alignment horizontal="center"/>
    </xf>
    <xf numFmtId="2" fontId="4" fillId="2" borderId="0" xfId="0" applyNumberFormat="1" applyFont="1" applyFill="1" applyBorder="1" applyAlignment="1">
      <alignment horizontal="center"/>
    </xf>
    <xf numFmtId="164" fontId="6" fillId="2" borderId="0" xfId="2" applyFont="1" applyFill="1" applyBorder="1"/>
    <xf numFmtId="164" fontId="6" fillId="2" borderId="0" xfId="0" applyNumberFormat="1" applyFont="1" applyFill="1" applyBorder="1"/>
    <xf numFmtId="43" fontId="4" fillId="2" borderId="0" xfId="0" applyNumberFormat="1" applyFont="1" applyFill="1" applyBorder="1" applyAlignment="1">
      <alignment horizontal="center"/>
    </xf>
    <xf numFmtId="0" fontId="5" fillId="2" borderId="0" xfId="1" applyFont="1" applyFill="1" applyBorder="1" applyAlignment="1">
      <alignment horizontal="center"/>
    </xf>
    <xf numFmtId="4" fontId="7" fillId="2" borderId="0" xfId="0" applyNumberFormat="1" applyFont="1" applyFill="1" applyBorder="1" applyAlignment="1">
      <alignment horizontal="right"/>
    </xf>
    <xf numFmtId="0" fontId="3" fillId="2" borderId="2" xfId="0" applyFont="1" applyFill="1" applyBorder="1" applyAlignment="1" applyProtection="1">
      <alignment horizontal="center"/>
    </xf>
    <xf numFmtId="0" fontId="8" fillId="2" borderId="2" xfId="0" applyFont="1" applyFill="1" applyBorder="1" applyAlignment="1">
      <alignment horizontal="center"/>
    </xf>
    <xf numFmtId="4" fontId="9" fillId="2" borderId="2" xfId="0" applyNumberFormat="1" applyFont="1" applyFill="1" applyBorder="1" applyAlignment="1">
      <alignment horizontal="right"/>
    </xf>
    <xf numFmtId="0" fontId="9" fillId="2" borderId="2" xfId="0" applyFont="1" applyFill="1" applyBorder="1" applyAlignment="1">
      <alignment horizontal="center"/>
    </xf>
    <xf numFmtId="0" fontId="3" fillId="2" borderId="2" xfId="0" applyFont="1" applyFill="1" applyBorder="1" applyAlignment="1" applyProtection="1">
      <alignment horizontal="left"/>
    </xf>
    <xf numFmtId="0" fontId="5" fillId="2" borderId="2" xfId="0" applyFont="1" applyFill="1" applyBorder="1" applyAlignment="1" applyProtection="1">
      <alignment horizontal="center"/>
    </xf>
    <xf numFmtId="0" fontId="9" fillId="2" borderId="2" xfId="0" applyFont="1" applyFill="1" applyBorder="1" applyAlignment="1">
      <alignment horizontal="left"/>
    </xf>
    <xf numFmtId="164" fontId="9" fillId="2" borderId="2" xfId="2" applyFont="1" applyFill="1" applyBorder="1" applyAlignment="1">
      <alignment horizontal="center"/>
    </xf>
    <xf numFmtId="164" fontId="8" fillId="2" borderId="2" xfId="2" applyFont="1" applyFill="1" applyBorder="1" applyAlignment="1">
      <alignment horizontal="center"/>
    </xf>
    <xf numFmtId="0" fontId="4" fillId="2" borderId="10" xfId="0" applyFont="1" applyFill="1" applyBorder="1"/>
    <xf numFmtId="0" fontId="4" fillId="2" borderId="10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164" fontId="9" fillId="2" borderId="2" xfId="2" applyFont="1" applyFill="1" applyBorder="1" applyAlignment="1">
      <alignment horizontal="right"/>
    </xf>
    <xf numFmtId="164" fontId="4" fillId="2" borderId="2" xfId="0" applyNumberFormat="1" applyFont="1" applyFill="1" applyBorder="1"/>
    <xf numFmtId="0" fontId="4" fillId="2" borderId="10" xfId="0" applyFont="1" applyFill="1" applyBorder="1" applyAlignment="1">
      <alignment horizontal="left"/>
    </xf>
    <xf numFmtId="0" fontId="6" fillId="2" borderId="12" xfId="0" applyFont="1" applyFill="1" applyBorder="1" applyAlignment="1">
      <alignment horizontal="center"/>
    </xf>
    <xf numFmtId="164" fontId="6" fillId="2" borderId="2" xfId="2" applyFont="1" applyFill="1" applyBorder="1"/>
    <xf numFmtId="1" fontId="3" fillId="2" borderId="2" xfId="1" applyNumberFormat="1" applyFont="1" applyFill="1" applyBorder="1" applyAlignment="1">
      <alignment horizontal="center"/>
    </xf>
    <xf numFmtId="164" fontId="6" fillId="2" borderId="2" xfId="2" applyFont="1" applyFill="1" applyBorder="1" applyAlignment="1">
      <alignment horizontal="center"/>
    </xf>
    <xf numFmtId="0" fontId="4" fillId="2" borderId="12" xfId="0" applyFont="1" applyFill="1" applyBorder="1" applyAlignment="1">
      <alignment horizontal="left"/>
    </xf>
    <xf numFmtId="0" fontId="4" fillId="2" borderId="12" xfId="0" applyFont="1" applyFill="1" applyBorder="1"/>
    <xf numFmtId="0" fontId="3" fillId="2" borderId="2" xfId="0" applyFont="1" applyFill="1" applyBorder="1" applyAlignment="1">
      <alignment horizontal="center"/>
    </xf>
    <xf numFmtId="165" fontId="4" fillId="2" borderId="2" xfId="0" applyNumberFormat="1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5" fillId="2" borderId="8" xfId="1" applyFont="1" applyFill="1" applyBorder="1" applyAlignment="1">
      <alignment horizontal="center"/>
    </xf>
    <xf numFmtId="0" fontId="5" fillId="2" borderId="9" xfId="1" applyFont="1" applyFill="1" applyBorder="1" applyAlignment="1">
      <alignment horizontal="center"/>
    </xf>
    <xf numFmtId="0" fontId="5" fillId="2" borderId="4" xfId="1" applyFont="1" applyFill="1" applyBorder="1" applyAlignment="1">
      <alignment horizontal="center"/>
    </xf>
    <xf numFmtId="0" fontId="5" fillId="2" borderId="0" xfId="1" applyFont="1" applyFill="1" applyBorder="1" applyAlignment="1">
      <alignment horizontal="center"/>
    </xf>
    <xf numFmtId="0" fontId="3" fillId="2" borderId="0" xfId="1" applyFont="1" applyFill="1" applyBorder="1" applyAlignment="1">
      <alignment horizontal="left"/>
    </xf>
    <xf numFmtId="0" fontId="3" fillId="2" borderId="7" xfId="1" applyFont="1" applyFill="1" applyBorder="1" applyAlignment="1">
      <alignment horizontal="left"/>
    </xf>
    <xf numFmtId="0" fontId="4" fillId="2" borderId="11" xfId="0" applyFont="1" applyFill="1" applyBorder="1" applyAlignment="1">
      <alignment horizontal="left"/>
    </xf>
  </cellXfs>
  <cellStyles count="3">
    <cellStyle name="Moeda" xfId="2" builtinId="4"/>
    <cellStyle name="Normal" xfId="0" builtinId="0"/>
    <cellStyle name="Normal 2" xfId="1"/>
  </cellStyles>
  <dxfs count="3"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Documento_do_Microsoft_Office_Word_97_-_20031.doc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9"/>
  <sheetViews>
    <sheetView tabSelected="1" zoomScale="130" zoomScaleNormal="130" workbookViewId="0">
      <selection activeCell="G111" sqref="G111"/>
    </sheetView>
  </sheetViews>
  <sheetFormatPr defaultRowHeight="11.25"/>
  <cols>
    <col min="1" max="1" width="10.7109375" style="3" customWidth="1"/>
    <col min="2" max="2" width="6.85546875" style="3" customWidth="1"/>
    <col min="3" max="3" width="35.42578125" style="3" customWidth="1"/>
    <col min="4" max="4" width="7.7109375" style="3" customWidth="1"/>
    <col min="5" max="5" width="6.5703125" style="3" customWidth="1"/>
    <col min="6" max="6" width="10.28515625" style="3" customWidth="1"/>
    <col min="7" max="7" width="13.7109375" style="3" customWidth="1"/>
    <col min="8" max="16384" width="9.140625" style="3"/>
  </cols>
  <sheetData>
    <row r="1" spans="1:10">
      <c r="A1" s="63" t="s">
        <v>0</v>
      </c>
      <c r="B1" s="64"/>
      <c r="C1" s="64"/>
      <c r="D1" s="64"/>
      <c r="E1" s="64"/>
      <c r="F1" s="64"/>
      <c r="G1" s="20"/>
    </row>
    <row r="2" spans="1:10">
      <c r="A2" s="65" t="s">
        <v>7</v>
      </c>
      <c r="B2" s="66"/>
      <c r="C2" s="66"/>
      <c r="D2" s="66"/>
      <c r="E2" s="66"/>
      <c r="F2" s="66"/>
      <c r="G2" s="21"/>
    </row>
    <row r="3" spans="1:10">
      <c r="A3" s="22" t="s">
        <v>1</v>
      </c>
      <c r="B3" s="23"/>
      <c r="C3" s="3" t="s">
        <v>45</v>
      </c>
      <c r="G3" s="21"/>
    </row>
    <row r="4" spans="1:10">
      <c r="A4" s="22" t="s">
        <v>2</v>
      </c>
      <c r="B4" s="23"/>
      <c r="C4" s="67" t="s">
        <v>160</v>
      </c>
      <c r="D4" s="67"/>
      <c r="E4" s="67"/>
      <c r="F4" s="67"/>
      <c r="G4" s="21"/>
    </row>
    <row r="5" spans="1:10">
      <c r="A5" s="24" t="s">
        <v>17</v>
      </c>
      <c r="B5" s="25"/>
      <c r="C5" s="68" t="s">
        <v>44</v>
      </c>
      <c r="D5" s="68"/>
      <c r="E5" s="68"/>
      <c r="F5" s="68"/>
      <c r="G5" s="26" t="s">
        <v>43</v>
      </c>
    </row>
    <row r="6" spans="1:10">
      <c r="A6" s="27"/>
      <c r="B6" s="27"/>
      <c r="C6" s="27"/>
      <c r="D6" s="27"/>
      <c r="E6" s="27"/>
      <c r="F6" s="27"/>
      <c r="G6" s="27"/>
    </row>
    <row r="7" spans="1:10">
      <c r="A7" s="12" t="s">
        <v>29</v>
      </c>
      <c r="B7" s="12" t="s">
        <v>19</v>
      </c>
      <c r="C7" s="12" t="s">
        <v>24</v>
      </c>
      <c r="D7" s="12" t="s">
        <v>3</v>
      </c>
      <c r="E7" s="12" t="s">
        <v>4</v>
      </c>
      <c r="F7" s="12" t="s">
        <v>5</v>
      </c>
      <c r="G7" s="12" t="s">
        <v>6</v>
      </c>
    </row>
    <row r="9" spans="1:10">
      <c r="A9" s="4"/>
      <c r="B9" s="4">
        <v>1</v>
      </c>
      <c r="C9" s="4" t="s">
        <v>10</v>
      </c>
      <c r="D9" s="5"/>
      <c r="E9" s="2"/>
      <c r="F9" s="2"/>
      <c r="G9" s="6">
        <f>G10</f>
        <v>1405.4849999999999</v>
      </c>
    </row>
    <row r="10" spans="1:10">
      <c r="A10" s="4" t="s">
        <v>18</v>
      </c>
      <c r="B10" s="4" t="s">
        <v>27</v>
      </c>
      <c r="C10" s="2" t="s">
        <v>16</v>
      </c>
      <c r="D10" s="61">
        <v>4.5</v>
      </c>
      <c r="E10" s="5" t="s">
        <v>8</v>
      </c>
      <c r="F10" s="7">
        <v>312.33</v>
      </c>
      <c r="G10" s="8">
        <f>F10*D10</f>
        <v>1405.4849999999999</v>
      </c>
    </row>
    <row r="11" spans="1:10">
      <c r="A11" s="37"/>
      <c r="B11" s="37"/>
      <c r="C11" s="9"/>
      <c r="D11" s="10"/>
      <c r="E11" s="9"/>
      <c r="F11" s="9"/>
      <c r="G11" s="9"/>
    </row>
    <row r="12" spans="1:10">
      <c r="A12" s="2"/>
      <c r="B12" s="4">
        <v>2</v>
      </c>
      <c r="C12" s="54" t="s">
        <v>60</v>
      </c>
      <c r="D12" s="2"/>
      <c r="E12" s="2"/>
      <c r="F12" s="2"/>
      <c r="G12" s="6">
        <f>G14</f>
        <v>1947.12</v>
      </c>
      <c r="H12" s="38"/>
      <c r="I12" s="38"/>
      <c r="J12" s="38"/>
    </row>
    <row r="13" spans="1:10">
      <c r="A13" s="4" t="s">
        <v>180</v>
      </c>
      <c r="B13" s="4" t="s">
        <v>26</v>
      </c>
      <c r="C13" s="53" t="s">
        <v>182</v>
      </c>
      <c r="D13" s="2"/>
      <c r="E13" s="2"/>
      <c r="F13" s="2"/>
      <c r="G13" s="2"/>
      <c r="H13" s="38"/>
      <c r="I13" s="38"/>
      <c r="J13" s="38"/>
    </row>
    <row r="14" spans="1:10">
      <c r="A14" s="9"/>
      <c r="B14" s="9"/>
      <c r="C14" s="69" t="s">
        <v>181</v>
      </c>
      <c r="D14" s="62">
        <v>6</v>
      </c>
      <c r="E14" s="5" t="s">
        <v>8</v>
      </c>
      <c r="F14" s="52">
        <v>324.52</v>
      </c>
      <c r="G14" s="7">
        <f>D14*F14</f>
        <v>1947.12</v>
      </c>
      <c r="H14" s="38"/>
      <c r="I14" s="38"/>
      <c r="J14" s="38"/>
    </row>
    <row r="15" spans="1:10">
      <c r="A15" s="9"/>
      <c r="B15" s="9"/>
      <c r="C15" s="9"/>
      <c r="H15" s="38"/>
      <c r="I15" s="38"/>
      <c r="J15" s="38"/>
    </row>
    <row r="16" spans="1:10">
      <c r="A16" s="2"/>
      <c r="B16" s="4">
        <v>3</v>
      </c>
      <c r="C16" s="4" t="s">
        <v>61</v>
      </c>
      <c r="D16" s="2"/>
      <c r="E16" s="2"/>
      <c r="F16" s="2"/>
      <c r="G16" s="55">
        <f>G17</f>
        <v>2714</v>
      </c>
      <c r="H16" s="38"/>
      <c r="I16" s="38"/>
      <c r="J16" s="38"/>
    </row>
    <row r="17" spans="1:10">
      <c r="A17" s="4" t="s">
        <v>63</v>
      </c>
      <c r="B17" s="4" t="s">
        <v>20</v>
      </c>
      <c r="C17" s="2" t="s">
        <v>62</v>
      </c>
      <c r="D17" s="5">
        <v>472</v>
      </c>
      <c r="E17" s="5" t="s">
        <v>8</v>
      </c>
      <c r="F17" s="7">
        <v>5.75</v>
      </c>
      <c r="G17" s="7">
        <f>D17*F17</f>
        <v>2714</v>
      </c>
      <c r="H17" s="38"/>
      <c r="I17" s="38"/>
      <c r="J17" s="38"/>
    </row>
    <row r="19" spans="1:10">
      <c r="A19" s="39"/>
      <c r="B19" s="44">
        <v>4</v>
      </c>
      <c r="C19" s="44" t="s">
        <v>46</v>
      </c>
      <c r="D19" s="40"/>
      <c r="E19" s="44"/>
      <c r="F19" s="41"/>
      <c r="G19" s="47">
        <f>SUM(G20:G29)</f>
        <v>17185.035</v>
      </c>
    </row>
    <row r="20" spans="1:10">
      <c r="A20" s="4" t="s">
        <v>47</v>
      </c>
      <c r="B20" s="40" t="s">
        <v>21</v>
      </c>
      <c r="C20" s="45" t="s">
        <v>56</v>
      </c>
      <c r="D20" s="42">
        <v>39</v>
      </c>
      <c r="E20" s="39" t="s">
        <v>48</v>
      </c>
      <c r="F20" s="51">
        <v>38.18</v>
      </c>
      <c r="G20" s="46">
        <f>F20*D20</f>
        <v>1489.02</v>
      </c>
    </row>
    <row r="21" spans="1:10">
      <c r="A21" s="44" t="s">
        <v>49</v>
      </c>
      <c r="B21" s="44" t="s">
        <v>40</v>
      </c>
      <c r="C21" s="43" t="s">
        <v>167</v>
      </c>
      <c r="D21" s="42">
        <v>66</v>
      </c>
      <c r="E21" s="39" t="s">
        <v>57</v>
      </c>
      <c r="F21" s="51">
        <v>12.91</v>
      </c>
      <c r="G21" s="46">
        <f>D21*F21</f>
        <v>852.06000000000006</v>
      </c>
    </row>
    <row r="22" spans="1:10">
      <c r="A22" s="4" t="s">
        <v>67</v>
      </c>
      <c r="B22" s="4" t="s">
        <v>77</v>
      </c>
      <c r="C22" s="2" t="s">
        <v>66</v>
      </c>
      <c r="D22" s="2"/>
      <c r="F22" s="5"/>
      <c r="G22" s="5"/>
    </row>
    <row r="23" spans="1:10">
      <c r="A23" s="2"/>
      <c r="B23" s="2"/>
      <c r="C23" s="2" t="s">
        <v>68</v>
      </c>
      <c r="D23" s="2"/>
      <c r="E23" s="2"/>
      <c r="F23" s="2"/>
      <c r="G23" s="2"/>
    </row>
    <row r="24" spans="1:10">
      <c r="A24" s="2"/>
      <c r="B24" s="2"/>
      <c r="C24" s="2" t="s">
        <v>161</v>
      </c>
      <c r="D24" s="5">
        <v>2</v>
      </c>
      <c r="E24" s="5" t="s">
        <v>48</v>
      </c>
      <c r="F24" s="7">
        <v>384.12</v>
      </c>
      <c r="G24" s="7">
        <f>D24*F24</f>
        <v>768.24</v>
      </c>
    </row>
    <row r="25" spans="1:10">
      <c r="A25" s="44" t="s">
        <v>50</v>
      </c>
      <c r="B25" s="44" t="s">
        <v>78</v>
      </c>
      <c r="C25" s="43" t="s">
        <v>53</v>
      </c>
      <c r="D25" s="42">
        <v>75</v>
      </c>
      <c r="E25" s="42" t="s">
        <v>8</v>
      </c>
      <c r="F25" s="51">
        <v>12.91</v>
      </c>
      <c r="G25" s="46">
        <f t="shared" ref="G25" si="0">F25*D25</f>
        <v>968.25</v>
      </c>
      <c r="H25" s="9"/>
    </row>
    <row r="26" spans="1:10">
      <c r="A26" s="11" t="s">
        <v>34</v>
      </c>
      <c r="B26" s="44" t="s">
        <v>79</v>
      </c>
      <c r="C26" s="43" t="s">
        <v>64</v>
      </c>
      <c r="D26" s="42"/>
      <c r="E26" s="42"/>
      <c r="F26" s="51"/>
      <c r="G26" s="46"/>
    </row>
    <row r="27" spans="1:10">
      <c r="A27" s="4"/>
      <c r="B27" s="4"/>
      <c r="C27" s="2" t="s">
        <v>65</v>
      </c>
      <c r="D27" s="5"/>
      <c r="E27" s="5"/>
      <c r="F27" s="7"/>
      <c r="G27" s="46"/>
    </row>
    <row r="28" spans="1:10">
      <c r="A28" s="2"/>
      <c r="B28" s="2"/>
      <c r="C28" s="2" t="s">
        <v>162</v>
      </c>
      <c r="D28" s="5">
        <v>8.5</v>
      </c>
      <c r="E28" s="5" t="s">
        <v>48</v>
      </c>
      <c r="F28" s="7">
        <v>1402.81</v>
      </c>
      <c r="G28" s="7">
        <f>D28*F28</f>
        <v>11923.885</v>
      </c>
    </row>
    <row r="29" spans="1:10">
      <c r="A29" s="44" t="s">
        <v>51</v>
      </c>
      <c r="B29" s="44" t="s">
        <v>80</v>
      </c>
      <c r="C29" s="43" t="s">
        <v>52</v>
      </c>
      <c r="D29" s="42">
        <v>31</v>
      </c>
      <c r="E29" s="42" t="s">
        <v>48</v>
      </c>
      <c r="F29" s="51">
        <v>38.18</v>
      </c>
      <c r="G29" s="46">
        <f t="shared" ref="G29" si="1">D29*F29</f>
        <v>1183.58</v>
      </c>
    </row>
    <row r="31" spans="1:10">
      <c r="A31" s="2"/>
      <c r="B31" s="4">
        <v>5</v>
      </c>
      <c r="C31" s="4" t="s">
        <v>58</v>
      </c>
      <c r="D31" s="2"/>
      <c r="E31" s="2"/>
      <c r="F31" s="2"/>
      <c r="G31" s="6">
        <f>SUM(G32:G35)</f>
        <v>1669.1100000000001</v>
      </c>
    </row>
    <row r="32" spans="1:10">
      <c r="A32" s="4" t="s">
        <v>59</v>
      </c>
      <c r="B32" s="4" t="s">
        <v>22</v>
      </c>
      <c r="C32" s="2" t="s">
        <v>107</v>
      </c>
      <c r="D32" s="2"/>
      <c r="E32" s="2"/>
      <c r="F32" s="2"/>
      <c r="G32" s="2"/>
    </row>
    <row r="33" spans="1:8">
      <c r="A33" s="2"/>
      <c r="B33" s="2"/>
      <c r="C33" s="2" t="s">
        <v>108</v>
      </c>
      <c r="D33" s="5">
        <v>29</v>
      </c>
      <c r="E33" s="5" t="s">
        <v>8</v>
      </c>
      <c r="F33" s="7">
        <v>24.19</v>
      </c>
      <c r="G33" s="7">
        <f>D33*F33</f>
        <v>701.51</v>
      </c>
    </row>
    <row r="34" spans="1:8">
      <c r="A34" s="4" t="s">
        <v>59</v>
      </c>
      <c r="B34" s="4" t="s">
        <v>33</v>
      </c>
      <c r="C34" s="2" t="s">
        <v>109</v>
      </c>
      <c r="D34" s="2"/>
      <c r="E34" s="2"/>
      <c r="F34" s="2"/>
      <c r="G34" s="2"/>
    </row>
    <row r="35" spans="1:8">
      <c r="A35" s="2"/>
      <c r="B35" s="2"/>
      <c r="C35" s="2" t="s">
        <v>110</v>
      </c>
      <c r="D35" s="5">
        <v>40</v>
      </c>
      <c r="E35" s="5" t="s">
        <v>8</v>
      </c>
      <c r="F35" s="7">
        <v>24.19</v>
      </c>
      <c r="G35" s="7">
        <f>D35*F35</f>
        <v>967.6</v>
      </c>
    </row>
    <row r="37" spans="1:8">
      <c r="A37" s="2"/>
      <c r="B37" s="4">
        <v>6</v>
      </c>
      <c r="C37" s="4" t="s">
        <v>35</v>
      </c>
      <c r="D37" s="2"/>
      <c r="E37" s="2"/>
      <c r="F37" s="2"/>
      <c r="G37" s="6">
        <f>G39</f>
        <v>191</v>
      </c>
    </row>
    <row r="38" spans="1:8">
      <c r="A38" s="4" t="s">
        <v>38</v>
      </c>
      <c r="B38" s="4" t="s">
        <v>81</v>
      </c>
      <c r="C38" s="2" t="s">
        <v>36</v>
      </c>
      <c r="D38" s="2"/>
      <c r="E38" s="2"/>
      <c r="F38" s="2"/>
      <c r="G38" s="19"/>
    </row>
    <row r="39" spans="1:8">
      <c r="A39" s="2"/>
      <c r="B39" s="2"/>
      <c r="C39" s="2" t="s">
        <v>37</v>
      </c>
      <c r="D39" s="5">
        <v>2.5</v>
      </c>
      <c r="E39" s="5" t="s">
        <v>39</v>
      </c>
      <c r="F39" s="8">
        <v>76.400000000000006</v>
      </c>
      <c r="G39" s="8">
        <f>D39*F39</f>
        <v>191</v>
      </c>
    </row>
    <row r="41" spans="1:8">
      <c r="A41" s="2"/>
      <c r="B41" s="4">
        <v>7</v>
      </c>
      <c r="C41" s="4" t="s">
        <v>69</v>
      </c>
      <c r="D41" s="2"/>
      <c r="E41" s="2"/>
      <c r="F41" s="2"/>
      <c r="G41" s="6">
        <f>G43</f>
        <v>4412.0200000000004</v>
      </c>
    </row>
    <row r="42" spans="1:8">
      <c r="A42" s="4" t="s">
        <v>72</v>
      </c>
      <c r="B42" s="4" t="s">
        <v>82</v>
      </c>
      <c r="C42" s="2" t="s">
        <v>70</v>
      </c>
      <c r="D42" s="2"/>
      <c r="E42" s="2"/>
      <c r="F42" s="2"/>
      <c r="G42" s="2"/>
    </row>
    <row r="43" spans="1:8">
      <c r="A43" s="2"/>
      <c r="B43" s="2"/>
      <c r="C43" s="2" t="s">
        <v>71</v>
      </c>
      <c r="D43" s="5">
        <v>2</v>
      </c>
      <c r="E43" s="5" t="s">
        <v>48</v>
      </c>
      <c r="F43" s="7">
        <v>2206.0100000000002</v>
      </c>
      <c r="G43" s="7">
        <f>D43*F43</f>
        <v>4412.0200000000004</v>
      </c>
      <c r="H43" s="9"/>
    </row>
    <row r="44" spans="1:8">
      <c r="H44" s="9"/>
    </row>
    <row r="45" spans="1:8">
      <c r="A45" s="11"/>
      <c r="B45" s="11" t="s">
        <v>83</v>
      </c>
      <c r="C45" s="12" t="s">
        <v>9</v>
      </c>
      <c r="D45" s="13"/>
      <c r="E45" s="14"/>
      <c r="F45" s="15"/>
      <c r="G45" s="16">
        <f>SUM(G47:G49)</f>
        <v>13251.73</v>
      </c>
      <c r="H45" s="9"/>
    </row>
    <row r="46" spans="1:8">
      <c r="A46" s="11" t="s">
        <v>32</v>
      </c>
      <c r="B46" s="11" t="s">
        <v>84</v>
      </c>
      <c r="C46" s="1" t="s">
        <v>73</v>
      </c>
      <c r="D46" s="13"/>
      <c r="E46" s="14"/>
      <c r="F46" s="15"/>
      <c r="G46" s="15"/>
    </row>
    <row r="47" spans="1:8">
      <c r="A47" s="4"/>
      <c r="B47" s="4"/>
      <c r="C47" s="2" t="s">
        <v>74</v>
      </c>
      <c r="D47" s="5">
        <v>178</v>
      </c>
      <c r="E47" s="5" t="s">
        <v>8</v>
      </c>
      <c r="F47" s="8">
        <v>45.61</v>
      </c>
      <c r="G47" s="8">
        <f>D47*F47</f>
        <v>8118.58</v>
      </c>
    </row>
    <row r="48" spans="1:8">
      <c r="A48" s="50" t="s">
        <v>55</v>
      </c>
      <c r="B48" s="50" t="s">
        <v>85</v>
      </c>
      <c r="C48" s="48" t="s">
        <v>54</v>
      </c>
      <c r="D48" s="49"/>
      <c r="E48" s="48"/>
      <c r="F48" s="48"/>
      <c r="G48" s="48"/>
    </row>
    <row r="49" spans="1:8">
      <c r="A49" s="2"/>
      <c r="B49" s="2"/>
      <c r="C49" s="2" t="s">
        <v>74</v>
      </c>
      <c r="D49" s="5">
        <v>99</v>
      </c>
      <c r="E49" s="5" t="s">
        <v>8</v>
      </c>
      <c r="F49" s="7">
        <v>51.85</v>
      </c>
      <c r="G49" s="7">
        <f>D49*F49</f>
        <v>5133.1500000000005</v>
      </c>
    </row>
    <row r="50" spans="1:8">
      <c r="H50" s="9"/>
    </row>
    <row r="51" spans="1:8">
      <c r="A51" s="2"/>
      <c r="B51" s="4">
        <v>9</v>
      </c>
      <c r="C51" s="4" t="s">
        <v>144</v>
      </c>
      <c r="D51" s="2"/>
      <c r="E51" s="2"/>
      <c r="F51" s="2"/>
      <c r="G51" s="6">
        <f>SUM(G53:G66)</f>
        <v>32828.5</v>
      </c>
      <c r="H51" s="9"/>
    </row>
    <row r="52" spans="1:8">
      <c r="A52" s="4" t="s">
        <v>135</v>
      </c>
      <c r="B52" s="4" t="s">
        <v>88</v>
      </c>
      <c r="C52" s="2" t="s">
        <v>136</v>
      </c>
      <c r="D52" s="2"/>
      <c r="E52" s="2"/>
      <c r="F52" s="2"/>
      <c r="G52" s="2"/>
    </row>
    <row r="53" spans="1:8">
      <c r="A53" s="2"/>
      <c r="B53" s="2"/>
      <c r="C53" s="2" t="s">
        <v>137</v>
      </c>
      <c r="D53" s="5">
        <v>184</v>
      </c>
      <c r="E53" s="5" t="s">
        <v>8</v>
      </c>
      <c r="F53" s="8">
        <v>36.090000000000003</v>
      </c>
      <c r="G53" s="8">
        <f>D53*F53</f>
        <v>6640.56</v>
      </c>
    </row>
    <row r="54" spans="1:8">
      <c r="A54" s="4" t="s">
        <v>134</v>
      </c>
      <c r="B54" s="4" t="s">
        <v>93</v>
      </c>
      <c r="C54" s="2" t="s">
        <v>131</v>
      </c>
      <c r="D54" s="2"/>
      <c r="E54" s="2"/>
      <c r="F54" s="2"/>
      <c r="G54" s="2"/>
    </row>
    <row r="55" spans="1:8">
      <c r="A55" s="2"/>
      <c r="B55" s="4"/>
      <c r="C55" s="2" t="s">
        <v>132</v>
      </c>
      <c r="D55" s="2"/>
      <c r="E55" s="2"/>
      <c r="F55" s="2"/>
      <c r="G55" s="2"/>
    </row>
    <row r="56" spans="1:8">
      <c r="A56" s="2"/>
      <c r="B56" s="4"/>
      <c r="C56" s="2" t="s">
        <v>133</v>
      </c>
      <c r="D56" s="5">
        <v>184</v>
      </c>
      <c r="E56" s="5" t="s">
        <v>8</v>
      </c>
      <c r="F56" s="8">
        <v>28.93</v>
      </c>
      <c r="G56" s="8">
        <f>D56*F56</f>
        <v>5323.12</v>
      </c>
    </row>
    <row r="57" spans="1:8">
      <c r="A57" s="4" t="s">
        <v>138</v>
      </c>
      <c r="B57" s="4" t="s">
        <v>97</v>
      </c>
      <c r="C57" s="2" t="s">
        <v>141</v>
      </c>
      <c r="D57" s="2"/>
      <c r="E57" s="2"/>
      <c r="F57" s="2"/>
      <c r="G57" s="2"/>
    </row>
    <row r="58" spans="1:8">
      <c r="A58" s="2"/>
      <c r="B58" s="4"/>
      <c r="C58" s="2" t="s">
        <v>142</v>
      </c>
      <c r="D58" s="2"/>
      <c r="E58" s="2"/>
      <c r="F58" s="2"/>
      <c r="G58" s="2"/>
    </row>
    <row r="59" spans="1:8">
      <c r="A59" s="2"/>
      <c r="B59" s="4"/>
      <c r="C59" s="2" t="s">
        <v>163</v>
      </c>
      <c r="D59" s="5">
        <v>184</v>
      </c>
      <c r="E59" s="5" t="s">
        <v>8</v>
      </c>
      <c r="F59" s="7">
        <v>35.130000000000003</v>
      </c>
      <c r="G59" s="7">
        <f>D59*F59</f>
        <v>6463.92</v>
      </c>
    </row>
    <row r="60" spans="1:8">
      <c r="A60" s="4" t="s">
        <v>140</v>
      </c>
      <c r="B60" s="4"/>
      <c r="C60" s="2" t="s">
        <v>139</v>
      </c>
      <c r="D60" s="2"/>
      <c r="E60" s="2"/>
      <c r="F60" s="2"/>
      <c r="G60" s="2"/>
    </row>
    <row r="61" spans="1:8">
      <c r="A61" s="2"/>
      <c r="B61" s="2"/>
      <c r="C61" s="2" t="s">
        <v>164</v>
      </c>
      <c r="D61" s="5">
        <v>62</v>
      </c>
      <c r="E61" s="5" t="s">
        <v>8</v>
      </c>
      <c r="F61" s="7">
        <v>38.24</v>
      </c>
      <c r="G61" s="7">
        <f>D61*F61</f>
        <v>2370.88</v>
      </c>
    </row>
    <row r="62" spans="1:8">
      <c r="A62" s="4" t="s">
        <v>75</v>
      </c>
      <c r="B62" s="4" t="s">
        <v>99</v>
      </c>
      <c r="C62" s="2" t="s">
        <v>168</v>
      </c>
      <c r="D62" s="2"/>
      <c r="E62" s="2"/>
      <c r="F62" s="2"/>
      <c r="G62" s="2"/>
    </row>
    <row r="63" spans="1:8">
      <c r="A63" s="2"/>
      <c r="B63" s="2"/>
      <c r="C63" s="2" t="s">
        <v>169</v>
      </c>
      <c r="D63" s="2"/>
      <c r="E63" s="2"/>
      <c r="F63" s="2"/>
      <c r="G63" s="2"/>
    </row>
    <row r="64" spans="1:8">
      <c r="A64" s="2"/>
      <c r="B64" s="2"/>
      <c r="C64" s="2" t="s">
        <v>170</v>
      </c>
      <c r="D64" s="60">
        <v>467</v>
      </c>
      <c r="E64" s="5" t="s">
        <v>8</v>
      </c>
      <c r="F64" s="8">
        <v>19.899999999999999</v>
      </c>
      <c r="G64" s="8">
        <f>D64*F64</f>
        <v>9293.2999999999993</v>
      </c>
    </row>
    <row r="65" spans="1:8">
      <c r="A65" s="4" t="s">
        <v>129</v>
      </c>
      <c r="B65" s="4" t="s">
        <v>143</v>
      </c>
      <c r="C65" s="2" t="s">
        <v>130</v>
      </c>
      <c r="D65" s="2"/>
      <c r="E65" s="2"/>
      <c r="F65" s="2"/>
      <c r="G65" s="2"/>
    </row>
    <row r="66" spans="1:8">
      <c r="A66" s="2"/>
      <c r="B66" s="2"/>
      <c r="C66" s="2" t="s">
        <v>146</v>
      </c>
      <c r="D66" s="5">
        <v>252</v>
      </c>
      <c r="E66" s="5" t="s">
        <v>104</v>
      </c>
      <c r="F66" s="7">
        <v>10.86</v>
      </c>
      <c r="G66" s="7">
        <f>D66*F66</f>
        <v>2736.72</v>
      </c>
    </row>
    <row r="68" spans="1:8">
      <c r="A68" s="2"/>
      <c r="B68" s="4">
        <v>10</v>
      </c>
      <c r="C68" s="4" t="s">
        <v>76</v>
      </c>
      <c r="D68" s="2"/>
      <c r="E68" s="2"/>
      <c r="F68" s="2"/>
      <c r="G68" s="6">
        <f>SUM(G71:G77)</f>
        <v>14267.810000000001</v>
      </c>
    </row>
    <row r="69" spans="1:8">
      <c r="A69" s="4" t="s">
        <v>89</v>
      </c>
      <c r="B69" s="4" t="s">
        <v>102</v>
      </c>
      <c r="C69" s="2" t="s">
        <v>86</v>
      </c>
      <c r="D69" s="2"/>
      <c r="E69" s="2"/>
      <c r="F69" s="2"/>
      <c r="G69" s="2"/>
      <c r="H69" s="9"/>
    </row>
    <row r="70" spans="1:8">
      <c r="A70" s="2"/>
      <c r="B70" s="2"/>
      <c r="C70" s="2" t="s">
        <v>90</v>
      </c>
      <c r="D70" s="2"/>
      <c r="E70" s="2"/>
      <c r="F70" s="2"/>
      <c r="G70" s="2"/>
    </row>
    <row r="71" spans="1:8">
      <c r="A71" s="2"/>
      <c r="B71" s="2"/>
      <c r="C71" s="2" t="s">
        <v>87</v>
      </c>
      <c r="D71" s="5">
        <v>3</v>
      </c>
      <c r="E71" s="5" t="s">
        <v>8</v>
      </c>
      <c r="F71" s="7">
        <v>483.03</v>
      </c>
      <c r="G71" s="7">
        <f>D71*F71</f>
        <v>1449.09</v>
      </c>
    </row>
    <row r="72" spans="1:8">
      <c r="A72" s="4" t="s">
        <v>92</v>
      </c>
      <c r="B72" s="4" t="s">
        <v>103</v>
      </c>
      <c r="C72" s="2" t="s">
        <v>91</v>
      </c>
      <c r="D72" s="5">
        <v>36</v>
      </c>
      <c r="E72" s="5" t="s">
        <v>8</v>
      </c>
      <c r="F72" s="7">
        <v>320.35000000000002</v>
      </c>
      <c r="G72" s="7">
        <f>D72*F72</f>
        <v>11532.6</v>
      </c>
    </row>
    <row r="73" spans="1:8">
      <c r="A73" s="2"/>
      <c r="B73" s="4" t="s">
        <v>105</v>
      </c>
      <c r="C73" s="2" t="s">
        <v>94</v>
      </c>
      <c r="D73" s="2"/>
      <c r="E73" s="2"/>
      <c r="F73" s="2"/>
      <c r="G73" s="2"/>
    </row>
    <row r="74" spans="1:8">
      <c r="A74" s="2"/>
      <c r="B74" s="2"/>
      <c r="C74" s="2" t="s">
        <v>96</v>
      </c>
      <c r="D74" s="2"/>
      <c r="E74" s="2"/>
      <c r="F74" s="2"/>
      <c r="G74" s="2"/>
    </row>
    <row r="75" spans="1:8">
      <c r="A75" s="2"/>
      <c r="B75" s="2"/>
      <c r="C75" s="2" t="s">
        <v>95</v>
      </c>
      <c r="D75" s="5">
        <v>2</v>
      </c>
      <c r="E75" s="5" t="s">
        <v>98</v>
      </c>
      <c r="F75" s="8">
        <v>443.06</v>
      </c>
      <c r="G75" s="8">
        <f>D75*F75</f>
        <v>886.12</v>
      </c>
      <c r="H75" s="9"/>
    </row>
    <row r="76" spans="1:8">
      <c r="A76" s="4" t="s">
        <v>75</v>
      </c>
      <c r="B76" s="4" t="s">
        <v>106</v>
      </c>
      <c r="C76" s="2" t="s">
        <v>100</v>
      </c>
      <c r="D76" s="2"/>
      <c r="E76" s="2"/>
      <c r="F76" s="2"/>
      <c r="G76" s="2"/>
      <c r="H76" s="9"/>
    </row>
    <row r="77" spans="1:8">
      <c r="A77" s="2"/>
      <c r="B77" s="2"/>
      <c r="C77" s="2" t="s">
        <v>101</v>
      </c>
      <c r="D77" s="5">
        <v>20</v>
      </c>
      <c r="E77" s="5" t="s">
        <v>8</v>
      </c>
      <c r="F77" s="7">
        <v>20</v>
      </c>
      <c r="G77" s="7">
        <f>F77*D77</f>
        <v>400</v>
      </c>
      <c r="H77" s="9"/>
    </row>
    <row r="78" spans="1:8">
      <c r="A78" s="9"/>
      <c r="B78" s="9"/>
      <c r="C78" s="9"/>
      <c r="D78" s="9"/>
      <c r="E78" s="9"/>
      <c r="F78" s="9"/>
      <c r="G78" s="9"/>
    </row>
    <row r="79" spans="1:8">
      <c r="A79" s="11"/>
      <c r="B79" s="11" t="s">
        <v>171</v>
      </c>
      <c r="C79" s="12" t="s">
        <v>11</v>
      </c>
      <c r="D79" s="13"/>
      <c r="E79" s="14"/>
      <c r="F79" s="15"/>
      <c r="G79" s="16">
        <f>SUM(G80:G81)</f>
        <v>1158.24</v>
      </c>
      <c r="H79" s="9"/>
    </row>
    <row r="80" spans="1:8">
      <c r="A80" s="11" t="s">
        <v>28</v>
      </c>
      <c r="B80" s="11" t="s">
        <v>172</v>
      </c>
      <c r="C80" s="1" t="s">
        <v>15</v>
      </c>
      <c r="D80" s="56">
        <v>38</v>
      </c>
      <c r="E80" s="14" t="s">
        <v>8</v>
      </c>
      <c r="F80" s="15">
        <v>5.57</v>
      </c>
      <c r="G80" s="15">
        <f>F80*D80</f>
        <v>211.66000000000003</v>
      </c>
      <c r="H80" s="10"/>
    </row>
    <row r="81" spans="1:7">
      <c r="A81" s="11" t="s">
        <v>23</v>
      </c>
      <c r="B81" s="11" t="s">
        <v>173</v>
      </c>
      <c r="C81" s="1" t="s">
        <v>14</v>
      </c>
      <c r="D81" s="56">
        <v>38</v>
      </c>
      <c r="E81" s="14" t="s">
        <v>8</v>
      </c>
      <c r="F81" s="15">
        <v>24.91</v>
      </c>
      <c r="G81" s="15">
        <f>F81*D81</f>
        <v>946.58</v>
      </c>
    </row>
    <row r="83" spans="1:7">
      <c r="A83" s="4"/>
      <c r="B83" s="4">
        <v>12</v>
      </c>
      <c r="C83" s="54" t="s">
        <v>25</v>
      </c>
      <c r="D83" s="5"/>
      <c r="E83" s="2"/>
      <c r="F83" s="2"/>
      <c r="G83" s="57">
        <f>SUM(G85:G96)</f>
        <v>8568.64</v>
      </c>
    </row>
    <row r="84" spans="1:7">
      <c r="A84" s="4">
        <v>88494</v>
      </c>
      <c r="B84" s="4" t="s">
        <v>112</v>
      </c>
      <c r="C84" s="58" t="s">
        <v>111</v>
      </c>
      <c r="D84" s="5"/>
      <c r="E84" s="5"/>
      <c r="F84" s="8"/>
      <c r="G84" s="2"/>
    </row>
    <row r="85" spans="1:7">
      <c r="A85" s="4"/>
      <c r="B85" s="4"/>
      <c r="C85" s="58" t="s">
        <v>115</v>
      </c>
      <c r="D85" s="5">
        <v>38</v>
      </c>
      <c r="E85" s="5" t="s">
        <v>8</v>
      </c>
      <c r="F85" s="8">
        <v>13.12</v>
      </c>
      <c r="G85" s="8">
        <f>D85*F85</f>
        <v>498.55999999999995</v>
      </c>
    </row>
    <row r="86" spans="1:7">
      <c r="A86" s="4">
        <v>88485</v>
      </c>
      <c r="B86" s="4" t="s">
        <v>113</v>
      </c>
      <c r="C86" s="58" t="s">
        <v>114</v>
      </c>
      <c r="D86" s="2"/>
      <c r="E86" s="2"/>
      <c r="F86" s="2"/>
      <c r="G86" s="2"/>
    </row>
    <row r="87" spans="1:7">
      <c r="A87" s="2"/>
      <c r="B87" s="2"/>
      <c r="C87" s="59" t="s">
        <v>116</v>
      </c>
      <c r="D87" s="5">
        <v>382</v>
      </c>
      <c r="E87" s="5" t="s">
        <v>8</v>
      </c>
      <c r="F87" s="8">
        <v>2.52</v>
      </c>
      <c r="G87" s="8">
        <f>D87*F87</f>
        <v>962.64</v>
      </c>
    </row>
    <row r="88" spans="1:7">
      <c r="A88" s="4" t="s">
        <v>120</v>
      </c>
      <c r="B88" s="4" t="s">
        <v>174</v>
      </c>
      <c r="C88" s="59" t="s">
        <v>121</v>
      </c>
      <c r="D88" s="2"/>
      <c r="E88" s="2"/>
      <c r="F88" s="2"/>
      <c r="G88" s="2"/>
    </row>
    <row r="89" spans="1:7">
      <c r="A89" s="2"/>
      <c r="B89" s="2"/>
      <c r="C89" s="59" t="s">
        <v>122</v>
      </c>
      <c r="D89" s="5">
        <v>244</v>
      </c>
      <c r="E89" s="5" t="s">
        <v>8</v>
      </c>
      <c r="F89" s="8">
        <v>9.02</v>
      </c>
      <c r="G89" s="8">
        <f>D89*F89</f>
        <v>2200.88</v>
      </c>
    </row>
    <row r="90" spans="1:7">
      <c r="A90" s="4" t="s">
        <v>117</v>
      </c>
      <c r="B90" s="4" t="s">
        <v>175</v>
      </c>
      <c r="C90" s="59" t="s">
        <v>118</v>
      </c>
      <c r="D90" s="5">
        <v>138</v>
      </c>
      <c r="E90" s="5" t="s">
        <v>8</v>
      </c>
      <c r="F90" s="7">
        <v>12.39</v>
      </c>
      <c r="G90" s="7">
        <f>D90*F90</f>
        <v>1709.8200000000002</v>
      </c>
    </row>
    <row r="91" spans="1:7">
      <c r="A91" s="4" t="s">
        <v>119</v>
      </c>
      <c r="B91" s="4" t="s">
        <v>176</v>
      </c>
      <c r="C91" s="59" t="s">
        <v>165</v>
      </c>
      <c r="D91" s="5">
        <v>66</v>
      </c>
      <c r="E91" s="5" t="s">
        <v>8</v>
      </c>
      <c r="F91" s="7">
        <v>16.559999999999999</v>
      </c>
      <c r="G91" s="15">
        <f>D91*F91</f>
        <v>1092.9599999999998</v>
      </c>
    </row>
    <row r="92" spans="1:7">
      <c r="A92" s="4" t="s">
        <v>117</v>
      </c>
      <c r="B92" s="4" t="s">
        <v>177</v>
      </c>
      <c r="C92" s="59" t="s">
        <v>166</v>
      </c>
      <c r="D92" s="5">
        <v>24</v>
      </c>
      <c r="E92" s="5" t="s">
        <v>8</v>
      </c>
      <c r="F92" s="7">
        <v>12.39</v>
      </c>
      <c r="G92" s="7">
        <f>D92*F92</f>
        <v>297.36</v>
      </c>
    </row>
    <row r="93" spans="1:7">
      <c r="A93" s="4" t="s">
        <v>125</v>
      </c>
      <c r="B93" s="4" t="s">
        <v>178</v>
      </c>
      <c r="C93" s="59" t="s">
        <v>123</v>
      </c>
      <c r="D93" s="2"/>
      <c r="E93" s="2"/>
      <c r="F93" s="2"/>
      <c r="G93" s="2"/>
    </row>
    <row r="94" spans="1:7">
      <c r="A94" s="2"/>
      <c r="B94" s="2"/>
      <c r="C94" s="59" t="s">
        <v>124</v>
      </c>
      <c r="D94" s="5">
        <v>88</v>
      </c>
      <c r="E94" s="5" t="s">
        <v>8</v>
      </c>
      <c r="F94" s="7">
        <v>19.47</v>
      </c>
      <c r="G94" s="7">
        <f>D94*F94</f>
        <v>1713.36</v>
      </c>
    </row>
    <row r="95" spans="1:7">
      <c r="A95" s="4" t="s">
        <v>127</v>
      </c>
      <c r="B95" s="4" t="s">
        <v>179</v>
      </c>
      <c r="C95" s="59" t="s">
        <v>126</v>
      </c>
      <c r="D95" s="2"/>
      <c r="E95" s="2"/>
      <c r="F95" s="2"/>
      <c r="G95" s="2"/>
    </row>
    <row r="96" spans="1:7">
      <c r="A96" s="4"/>
      <c r="B96" s="4"/>
      <c r="C96" s="59" t="s">
        <v>128</v>
      </c>
      <c r="D96" s="5">
        <v>6</v>
      </c>
      <c r="E96" s="5" t="s">
        <v>8</v>
      </c>
      <c r="F96" s="7">
        <v>15.51</v>
      </c>
      <c r="G96" s="7">
        <f>D96*F96</f>
        <v>93.06</v>
      </c>
    </row>
    <row r="98" spans="1:7">
      <c r="A98" s="4"/>
      <c r="B98" s="4">
        <v>13</v>
      </c>
      <c r="C98" s="4" t="s">
        <v>147</v>
      </c>
      <c r="D98" s="2"/>
      <c r="E98" s="2"/>
      <c r="F98" s="2"/>
      <c r="G98" s="6">
        <f>G100</f>
        <v>5000</v>
      </c>
    </row>
    <row r="99" spans="1:7">
      <c r="A99" s="4" t="s">
        <v>148</v>
      </c>
      <c r="B99" s="4" t="s">
        <v>145</v>
      </c>
      <c r="C99" s="2" t="s">
        <v>150</v>
      </c>
      <c r="D99" s="2"/>
      <c r="E99" s="2"/>
      <c r="F99" s="2"/>
      <c r="G99" s="2"/>
    </row>
    <row r="100" spans="1:7">
      <c r="A100" s="2"/>
      <c r="B100" s="2"/>
      <c r="C100" s="2" t="s">
        <v>151</v>
      </c>
      <c r="D100" s="5">
        <v>1</v>
      </c>
      <c r="E100" s="5" t="s">
        <v>152</v>
      </c>
      <c r="F100" s="8">
        <v>5000</v>
      </c>
      <c r="G100" s="8">
        <f>D100*F100</f>
        <v>5000</v>
      </c>
    </row>
    <row r="102" spans="1:7">
      <c r="A102" s="4"/>
      <c r="B102" s="4">
        <v>14</v>
      </c>
      <c r="C102" s="4" t="s">
        <v>153</v>
      </c>
      <c r="D102" s="2"/>
      <c r="E102" s="2"/>
      <c r="F102" s="7"/>
      <c r="G102" s="55">
        <f>G103</f>
        <v>20000</v>
      </c>
    </row>
    <row r="103" spans="1:7">
      <c r="A103" s="4" t="s">
        <v>148</v>
      </c>
      <c r="B103" s="4" t="s">
        <v>149</v>
      </c>
      <c r="C103" s="2" t="s">
        <v>159</v>
      </c>
      <c r="D103" s="5">
        <v>1</v>
      </c>
      <c r="E103" s="5" t="s">
        <v>152</v>
      </c>
      <c r="F103" s="7">
        <v>20000</v>
      </c>
      <c r="G103" s="7">
        <f>F103</f>
        <v>20000</v>
      </c>
    </row>
    <row r="105" spans="1:7">
      <c r="A105" s="2"/>
      <c r="B105" s="4">
        <v>15</v>
      </c>
      <c r="C105" s="4" t="s">
        <v>155</v>
      </c>
      <c r="D105" s="2"/>
      <c r="E105" s="2"/>
      <c r="F105" s="2"/>
      <c r="G105" s="6">
        <f>G107</f>
        <v>1803.04</v>
      </c>
    </row>
    <row r="106" spans="1:7">
      <c r="A106" s="4" t="s">
        <v>156</v>
      </c>
      <c r="B106" s="4" t="s">
        <v>154</v>
      </c>
      <c r="C106" s="2" t="s">
        <v>157</v>
      </c>
      <c r="D106" s="2"/>
      <c r="E106" s="2"/>
      <c r="F106" s="2"/>
      <c r="G106" s="2"/>
    </row>
    <row r="107" spans="1:7">
      <c r="A107" s="2"/>
      <c r="B107" s="2"/>
      <c r="C107" s="2" t="s">
        <v>158</v>
      </c>
      <c r="D107" s="5">
        <v>472</v>
      </c>
      <c r="E107" s="5" t="s">
        <v>8</v>
      </c>
      <c r="F107" s="7">
        <v>3.82</v>
      </c>
      <c r="G107" s="7">
        <f>D107*F107</f>
        <v>1803.04</v>
      </c>
    </row>
    <row r="109" spans="1:7">
      <c r="C109" s="19" t="s">
        <v>12</v>
      </c>
      <c r="D109" s="17"/>
      <c r="E109" s="28"/>
      <c r="F109" s="28"/>
      <c r="G109" s="6">
        <f>SUM(G9+G12+G16+G19+G31+G37+G41+G45+G51+G68+G79+G83+G98+G102+G105)</f>
        <v>126401.73</v>
      </c>
    </row>
    <row r="110" spans="1:7">
      <c r="A110" s="9"/>
      <c r="C110" s="19" t="s">
        <v>41</v>
      </c>
      <c r="D110" s="17"/>
      <c r="E110" s="28"/>
      <c r="F110" s="28"/>
      <c r="G110" s="6">
        <f>G109*0.2212</f>
        <v>27960.062676000001</v>
      </c>
    </row>
    <row r="111" spans="1:7">
      <c r="C111" s="19" t="s">
        <v>13</v>
      </c>
      <c r="D111" s="17"/>
      <c r="E111" s="28"/>
      <c r="F111" s="28"/>
      <c r="G111" s="6">
        <f>G109+G110</f>
        <v>154361.79267599998</v>
      </c>
    </row>
    <row r="114" spans="1:3">
      <c r="B114" s="29" t="s">
        <v>30</v>
      </c>
      <c r="C114" s="3" t="s">
        <v>31</v>
      </c>
    </row>
    <row r="115" spans="1:3">
      <c r="A115" s="17"/>
      <c r="C115" s="3" t="s">
        <v>183</v>
      </c>
    </row>
    <row r="116" spans="1:3">
      <c r="A116" s="17"/>
      <c r="C116" s="3" t="s">
        <v>42</v>
      </c>
    </row>
    <row r="135" spans="1:7">
      <c r="A135" s="9"/>
      <c r="B135" s="17"/>
      <c r="C135" s="17"/>
      <c r="D135" s="9"/>
      <c r="E135" s="9"/>
      <c r="F135" s="9"/>
      <c r="G135" s="35"/>
    </row>
    <row r="136" spans="1:7">
      <c r="A136" s="17"/>
      <c r="B136" s="17"/>
      <c r="C136" s="9"/>
      <c r="D136" s="10"/>
      <c r="E136" s="10"/>
      <c r="F136" s="18"/>
      <c r="G136" s="18"/>
    </row>
    <row r="137" spans="1:7">
      <c r="A137" s="17"/>
      <c r="B137" s="17"/>
      <c r="C137" s="9"/>
      <c r="D137" s="10"/>
      <c r="E137" s="10"/>
      <c r="F137" s="18"/>
      <c r="G137" s="18"/>
    </row>
    <row r="138" spans="1:7">
      <c r="A138" s="17"/>
      <c r="B138" s="17"/>
      <c r="C138" s="9"/>
      <c r="D138" s="10"/>
      <c r="E138" s="10"/>
      <c r="F138" s="18"/>
      <c r="G138" s="18"/>
    </row>
    <row r="139" spans="1:7">
      <c r="A139" s="17"/>
      <c r="B139" s="17"/>
      <c r="C139" s="9"/>
      <c r="D139" s="10"/>
      <c r="E139" s="10"/>
      <c r="F139" s="18"/>
      <c r="G139" s="18"/>
    </row>
    <row r="140" spans="1:7">
      <c r="A140" s="9"/>
      <c r="B140" s="9"/>
      <c r="C140" s="9"/>
      <c r="D140" s="9"/>
      <c r="E140" s="9"/>
      <c r="F140" s="9"/>
      <c r="G140" s="9"/>
    </row>
    <row r="141" spans="1:7">
      <c r="A141" s="10"/>
      <c r="B141" s="17"/>
      <c r="C141" s="17"/>
      <c r="D141" s="9"/>
      <c r="E141" s="9"/>
      <c r="F141" s="9"/>
      <c r="G141" s="35"/>
    </row>
    <row r="142" spans="1:7">
      <c r="A142" s="17"/>
      <c r="B142" s="17"/>
      <c r="C142" s="9"/>
      <c r="D142" s="10"/>
      <c r="E142" s="10"/>
      <c r="F142" s="18"/>
      <c r="G142" s="18"/>
    </row>
    <row r="143" spans="1:7">
      <c r="A143" s="17"/>
      <c r="B143" s="17"/>
      <c r="C143" s="9"/>
      <c r="D143" s="10"/>
      <c r="E143" s="10"/>
      <c r="F143" s="18"/>
      <c r="G143" s="18"/>
    </row>
    <row r="144" spans="1:7">
      <c r="A144" s="9"/>
      <c r="B144" s="9"/>
      <c r="C144" s="9"/>
      <c r="D144" s="9"/>
      <c r="E144" s="9"/>
      <c r="F144" s="9"/>
      <c r="G144" s="9"/>
    </row>
    <row r="145" spans="1:7">
      <c r="A145" s="10"/>
      <c r="B145" s="17"/>
      <c r="C145" s="17"/>
      <c r="D145" s="9"/>
      <c r="E145" s="9"/>
      <c r="F145" s="18"/>
      <c r="G145" s="34"/>
    </row>
    <row r="146" spans="1:7">
      <c r="A146" s="17"/>
      <c r="B146" s="17"/>
      <c r="C146" s="9"/>
      <c r="D146" s="10"/>
      <c r="E146" s="10"/>
      <c r="F146" s="32"/>
      <c r="G146" s="32"/>
    </row>
    <row r="147" spans="1:7">
      <c r="A147" s="17"/>
      <c r="B147" s="17"/>
      <c r="C147" s="9"/>
      <c r="D147" s="10"/>
      <c r="E147" s="10"/>
      <c r="F147" s="32"/>
      <c r="G147" s="36"/>
    </row>
    <row r="148" spans="1:7">
      <c r="A148" s="17"/>
      <c r="B148" s="17"/>
      <c r="C148" s="9"/>
      <c r="D148" s="10"/>
      <c r="E148" s="10"/>
      <c r="F148" s="32"/>
      <c r="G148" s="32"/>
    </row>
    <row r="149" spans="1:7">
      <c r="A149" s="17"/>
      <c r="B149" s="17"/>
      <c r="C149" s="9"/>
      <c r="D149" s="10"/>
      <c r="E149" s="10"/>
      <c r="F149" s="32"/>
      <c r="G149" s="32"/>
    </row>
    <row r="150" spans="1:7">
      <c r="A150" s="9"/>
      <c r="B150" s="9"/>
      <c r="C150" s="9"/>
      <c r="D150" s="9"/>
      <c r="E150" s="9"/>
      <c r="F150" s="9"/>
      <c r="G150" s="9"/>
    </row>
    <row r="151" spans="1:7">
      <c r="A151" s="17"/>
      <c r="B151" s="17"/>
      <c r="C151" s="17"/>
      <c r="D151" s="10"/>
      <c r="E151" s="10"/>
      <c r="F151" s="18"/>
      <c r="G151" s="34"/>
    </row>
    <row r="152" spans="1:7">
      <c r="A152" s="17"/>
      <c r="B152" s="17"/>
      <c r="C152" s="9"/>
      <c r="D152" s="10"/>
      <c r="E152" s="10"/>
      <c r="F152" s="18"/>
      <c r="G152" s="18"/>
    </row>
    <row r="153" spans="1:7">
      <c r="A153" s="9"/>
      <c r="B153" s="9"/>
      <c r="C153" s="9"/>
      <c r="D153" s="9"/>
      <c r="E153" s="9"/>
      <c r="F153" s="9"/>
      <c r="G153" s="9"/>
    </row>
    <row r="154" spans="1:7">
      <c r="A154" s="17"/>
      <c r="B154" s="17"/>
      <c r="C154" s="17"/>
      <c r="D154" s="10"/>
      <c r="E154" s="9"/>
      <c r="F154" s="9"/>
      <c r="G154" s="31"/>
    </row>
    <row r="155" spans="1:7">
      <c r="A155" s="17"/>
      <c r="B155" s="17"/>
      <c r="C155" s="9"/>
      <c r="D155" s="33"/>
      <c r="E155" s="10"/>
      <c r="F155" s="18"/>
      <c r="G155" s="30"/>
    </row>
    <row r="156" spans="1:7">
      <c r="A156" s="10"/>
      <c r="B156" s="9"/>
      <c r="C156" s="9"/>
      <c r="D156" s="9"/>
      <c r="E156" s="9"/>
      <c r="F156" s="18"/>
      <c r="G156" s="18"/>
    </row>
    <row r="171" spans="1:9">
      <c r="A171" s="17"/>
      <c r="B171" s="17"/>
      <c r="C171" s="9"/>
      <c r="D171" s="10"/>
      <c r="E171" s="9"/>
      <c r="F171" s="18"/>
      <c r="G171" s="30"/>
    </row>
    <row r="172" spans="1:9">
      <c r="A172" s="17"/>
      <c r="B172" s="17"/>
      <c r="C172" s="28"/>
      <c r="D172" s="33"/>
      <c r="E172" s="10"/>
      <c r="F172" s="18"/>
      <c r="G172" s="30"/>
      <c r="H172" s="9"/>
      <c r="I172" s="9"/>
    </row>
    <row r="173" spans="1:9">
      <c r="A173" s="17"/>
      <c r="B173" s="17"/>
      <c r="C173" s="9"/>
      <c r="D173" s="33"/>
      <c r="E173" s="10"/>
      <c r="F173" s="18"/>
      <c r="G173" s="30"/>
      <c r="H173" s="9"/>
      <c r="I173" s="9"/>
    </row>
    <row r="174" spans="1:9">
      <c r="A174" s="17"/>
      <c r="B174" s="17"/>
      <c r="C174" s="28"/>
      <c r="D174" s="10"/>
      <c r="E174" s="9"/>
      <c r="F174" s="9"/>
      <c r="G174" s="9"/>
      <c r="H174" s="9"/>
      <c r="I174" s="9"/>
    </row>
    <row r="175" spans="1:9">
      <c r="A175" s="17"/>
      <c r="B175" s="17"/>
      <c r="C175" s="28"/>
      <c r="D175" s="33"/>
      <c r="E175" s="10"/>
      <c r="F175" s="18"/>
      <c r="G175" s="30"/>
      <c r="H175" s="9"/>
      <c r="I175" s="9"/>
    </row>
    <row r="176" spans="1:9">
      <c r="A176" s="10"/>
      <c r="B176" s="10"/>
      <c r="C176" s="9"/>
      <c r="D176" s="10"/>
      <c r="E176" s="9"/>
      <c r="F176" s="9"/>
      <c r="G176" s="9"/>
    </row>
    <row r="177" spans="1:2">
      <c r="A177" s="9"/>
      <c r="B177" s="9"/>
    </row>
    <row r="178" spans="1:2">
      <c r="A178" s="9"/>
      <c r="B178" s="9"/>
    </row>
    <row r="179" spans="1:2">
      <c r="A179" s="9"/>
      <c r="B179" s="9"/>
    </row>
  </sheetData>
  <mergeCells count="4">
    <mergeCell ref="A1:F1"/>
    <mergeCell ref="A2:F2"/>
    <mergeCell ref="C4:F4"/>
    <mergeCell ref="C5:F5"/>
  </mergeCells>
  <conditionalFormatting sqref="A29 A25 E19:E21 A19 A21">
    <cfRule type="expression" dxfId="2" priority="5" stopIfTrue="1">
      <formula>#REF!=1</formula>
    </cfRule>
  </conditionalFormatting>
  <conditionalFormatting sqref="A25">
    <cfRule type="expression" dxfId="1" priority="4" stopIfTrue="1">
      <formula>$P15=1</formula>
    </cfRule>
  </conditionalFormatting>
  <conditionalFormatting sqref="A29">
    <cfRule type="expression" dxfId="0" priority="9" stopIfTrue="1">
      <formula>$P17=1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legacyDrawing r:id="rId2"/>
  <oleObjects>
    <oleObject progId="Word.Document.8" shapeId="1025" r:id="rId3"/>
  </oleObject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Juliano</cp:lastModifiedBy>
  <cp:lastPrinted>2016-02-22T14:29:11Z</cp:lastPrinted>
  <dcterms:created xsi:type="dcterms:W3CDTF">2012-01-06T17:19:58Z</dcterms:created>
  <dcterms:modified xsi:type="dcterms:W3CDTF">2016-04-07T11:47:08Z</dcterms:modified>
</cp:coreProperties>
</file>